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表紙" sheetId="1" r:id="rId1"/>
    <sheet name="総括表" sheetId="2" r:id="rId2"/>
    <sheet name="内訳書" sheetId="3" r:id="rId3"/>
  </sheets>
  <definedNames>
    <definedName name="_xlnm.Print_Area" localSheetId="1">'総括表'!$B$2:$H$16</definedName>
    <definedName name="_xlnm.Print_Area" localSheetId="2">'内訳書'!$B$1:$I$71</definedName>
    <definedName name="_xlnm.Print_Titles" localSheetId="2">'内訳書'!$1:$1</definedName>
    <definedName name="あ">#N/A</definedName>
    <definedName name="い">#N/A</definedName>
    <definedName name="ｶﾞﾗｽ工事" localSheetId="2">#N/A</definedName>
    <definedName name="ｶﾞﾗｽ工事">#N/A</definedName>
    <definedName name="ｺﾝｸﾘｰﾄ工事" localSheetId="2">#N/A</definedName>
    <definedName name="ｺﾝｸﾘｰﾄ工事">#N/A</definedName>
    <definedName name="ﾀｲﾙ工事" localSheetId="2">#N/A</definedName>
    <definedName name="ﾀｲﾙ工事">#N/A</definedName>
    <definedName name="や工事">#REF!</definedName>
    <definedName name="屋根工事" localSheetId="2">#N/A</definedName>
    <definedName name="屋根工事">#N/A</definedName>
    <definedName name="仮設工事" localSheetId="2">#N/A</definedName>
    <definedName name="仮設工事">#N/A</definedName>
    <definedName name="花工事">#REF!</definedName>
    <definedName name="海工事">#REF!</definedName>
    <definedName name="外構工事" localSheetId="2">#N/A</definedName>
    <definedName name="外構工事">#N/A</definedName>
    <definedName name="教工事">#REF!</definedName>
    <definedName name="金属工事" localSheetId="2">#N/A</definedName>
    <definedName name="金属工事">#N/A</definedName>
    <definedName name="経費率">#N/A</definedName>
    <definedName name="工事">#REF!</definedName>
    <definedName name="鋼製工事" localSheetId="2">#N/A</definedName>
    <definedName name="鋼製工事">#N/A</definedName>
    <definedName name="左官工事" localSheetId="2">#N/A</definedName>
    <definedName name="左官工事">#N/A</definedName>
    <definedName name="雑工事" localSheetId="2">#N/A</definedName>
    <definedName name="雑工事">#N/A</definedName>
    <definedName name="山工事">#REF!</definedName>
    <definedName name="市の工事">#REF!</definedName>
    <definedName name="篠原工事">#REF!</definedName>
    <definedName name="設計書">#N/A</definedName>
    <definedName name="設計書内訳">#N/A</definedName>
    <definedName name="草工事">#REF!</definedName>
    <definedName name="単位">#REF!</definedName>
    <definedName name="摘要">#REF!</definedName>
    <definedName name="鉄筋工事" localSheetId="2">#N/A</definedName>
    <definedName name="鉄筋工事">#N/A</definedName>
    <definedName name="鉄工事">#REF!</definedName>
    <definedName name="塗装工事" localSheetId="2">#N/A</definedName>
    <definedName name="塗装工事">#N/A</definedName>
    <definedName name="土工事" localSheetId="2">#N/A</definedName>
    <definedName name="土工事">#N/A</definedName>
    <definedName name="内外装工事" localSheetId="2">#N/A</definedName>
    <definedName name="内外装工事">#N/A</definedName>
    <definedName name="浜工事">#REF!</definedName>
    <definedName name="防水工事" localSheetId="2">#N/A</definedName>
    <definedName name="防水工事">#N/A</definedName>
    <definedName name="木工事" localSheetId="2">#N/A</definedName>
    <definedName name="木工事">#N/A</definedName>
    <definedName name="木製工事" localSheetId="2">#N/A</definedName>
    <definedName name="木製工事">#N/A</definedName>
  </definedNames>
  <calcPr fullCalcOnLoad="1"/>
</workbook>
</file>

<file path=xl/sharedStrings.xml><?xml version="1.0" encoding="utf-8"?>
<sst xmlns="http://schemas.openxmlformats.org/spreadsheetml/2006/main" count="183" uniqueCount="84">
  <si>
    <t>（表　紙）</t>
  </si>
  <si>
    <t>教高
第　号</t>
  </si>
  <si>
    <t>課長</t>
  </si>
  <si>
    <t>主幹</t>
  </si>
  <si>
    <t>担当係長</t>
  </si>
  <si>
    <t>係員</t>
  </si>
  <si>
    <t>担当</t>
  </si>
  <si>
    <t>設　　　　計　　　　書</t>
  </si>
  <si>
    <t>施工箇所</t>
  </si>
  <si>
    <t>修繕名</t>
  </si>
  <si>
    <t>設計金額</t>
  </si>
  <si>
    <t>（うち消費税及び地方消費税相当額</t>
  </si>
  <si>
    <t>修繕期間</t>
  </si>
  <si>
    <t>月</t>
  </si>
  <si>
    <t>高校教育課</t>
  </si>
  <si>
    <t>（総括表）</t>
  </si>
  <si>
    <t>業務名</t>
  </si>
  <si>
    <t>区 分</t>
  </si>
  <si>
    <t>摘　　　要</t>
  </si>
  <si>
    <t>数　　量</t>
  </si>
  <si>
    <t>　金　　　額（円）　　　　</t>
  </si>
  <si>
    <t>備       考</t>
  </si>
  <si>
    <t>Ａ</t>
  </si>
  <si>
    <t>一式</t>
  </si>
  <si>
    <t>Ｂ</t>
  </si>
  <si>
    <t>設計価格計</t>
  </si>
  <si>
    <t>消費税及び地方消費税
相当額</t>
  </si>
  <si>
    <r>
      <rPr>
        <sz val="12"/>
        <rFont val="DejaVu Sans"/>
        <family val="2"/>
      </rPr>
      <t>（</t>
    </r>
    <r>
      <rPr>
        <sz val="12"/>
        <rFont val="ＭＳ 明朝"/>
        <family val="1"/>
      </rPr>
      <t>NO</t>
    </r>
    <r>
      <rPr>
        <sz val="12"/>
        <rFont val="DejaVu Sans"/>
        <family val="2"/>
      </rPr>
      <t>．</t>
    </r>
    <r>
      <rPr>
        <sz val="12"/>
        <rFont val="ＭＳ 明朝"/>
        <family val="1"/>
      </rPr>
      <t>1</t>
    </r>
    <r>
      <rPr>
        <sz val="12"/>
        <rFont val="DejaVu Sans"/>
        <family val="2"/>
      </rPr>
      <t>）</t>
    </r>
  </si>
  <si>
    <t>区分</t>
  </si>
  <si>
    <t>名　　　　称</t>
  </si>
  <si>
    <t>摘　　　　　　要</t>
  </si>
  <si>
    <t>単位</t>
  </si>
  <si>
    <t xml:space="preserve"> 単価（円）</t>
  </si>
  <si>
    <t>　金　額（円）　　　　</t>
  </si>
  <si>
    <t>備　　　　　考</t>
  </si>
  <si>
    <t>式</t>
  </si>
  <si>
    <r>
      <rPr>
        <sz val="12"/>
        <rFont val="ＭＳ Ｐゴシック"/>
        <family val="3"/>
      </rPr>
      <t>名　　　　　　　</t>
    </r>
    <r>
      <rPr>
        <sz val="12"/>
        <rFont val="DejaVu Sans"/>
        <family val="2"/>
      </rPr>
      <t xml:space="preserve">           </t>
    </r>
    <r>
      <rPr>
        <sz val="12"/>
        <rFont val="ＭＳ Ｐゴシック"/>
        <family val="3"/>
      </rPr>
      <t>称</t>
    </r>
  </si>
  <si>
    <t>諸経費</t>
  </si>
  <si>
    <t>Ｃ</t>
  </si>
  <si>
    <t>㎡</t>
  </si>
  <si>
    <t>　諸経費</t>
  </si>
  <si>
    <t>ｍ</t>
  </si>
  <si>
    <t>屋根葺き替え</t>
  </si>
  <si>
    <t>　タイトフレーム</t>
  </si>
  <si>
    <t>　水止め面戸</t>
  </si>
  <si>
    <t>　軒先面戸</t>
  </si>
  <si>
    <t>　水上包み</t>
  </si>
  <si>
    <t>　ケラバ包み</t>
  </si>
  <si>
    <t>　軒樋</t>
  </si>
  <si>
    <t>　竪樋</t>
  </si>
  <si>
    <t>　上合</t>
  </si>
  <si>
    <t>　軒樋アングル</t>
  </si>
  <si>
    <t>小　　　　　計</t>
  </si>
  <si>
    <t>カラーGL鋼板 0.6ｔ W=700</t>
  </si>
  <si>
    <t>カラーGL鋼板 0.8ｔ W=190</t>
  </si>
  <si>
    <t>並行樋120</t>
  </si>
  <si>
    <t>VU65　支持金物共</t>
  </si>
  <si>
    <t>個</t>
  </si>
  <si>
    <t>本</t>
  </si>
  <si>
    <t>Ａ-２</t>
  </si>
  <si>
    <t>Ａ-３</t>
  </si>
  <si>
    <t>塗装</t>
  </si>
  <si>
    <t>　Ｃ鋼100＊5</t>
  </si>
  <si>
    <t>RB種ｹﾚﾝ+錆止+DP3級 ﾎﾟﾘｳﾚﾀﾝ樹脂</t>
  </si>
  <si>
    <t>　□鋼50＊25</t>
  </si>
  <si>
    <t>　□鋼20＊20</t>
  </si>
  <si>
    <t>　□鋼60＊60</t>
  </si>
  <si>
    <t>Ｂ-２</t>
  </si>
  <si>
    <t>Ｂ-３</t>
  </si>
  <si>
    <t>Ｂ　　合　　計</t>
  </si>
  <si>
    <t>Ａ　　合　　計</t>
  </si>
  <si>
    <t>Ｃ　　合　　計</t>
  </si>
  <si>
    <t>総　　　　　計</t>
  </si>
  <si>
    <t>東温高等学校駐輪場改修</t>
  </si>
  <si>
    <t>材料運賃、荷揚げ費、古材処分費含む</t>
  </si>
  <si>
    <t>東温市志津川９６０番地</t>
  </si>
  <si>
    <t>VU45　支持金物共</t>
  </si>
  <si>
    <t>小型樋</t>
  </si>
  <si>
    <t>　駐輪場⑨</t>
  </si>
  <si>
    <t>　駐輪場⑩</t>
  </si>
  <si>
    <t>　駐輪場⑪</t>
  </si>
  <si>
    <t>Ａ-１</t>
  </si>
  <si>
    <t>Ｂ-１</t>
  </si>
  <si>
    <t>　ルーフデッキ６６ボルトタイプ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</si>
</sst>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\-;&quot;¥-&quot;#,##0\-"/>
    <numFmt numFmtId="177" formatCode="\¥#,##0&quot;-     ）&quot;;&quot;¥-&quot;#,##0\-"/>
    <numFmt numFmtId="178" formatCode="\¥#,##0&quot;-)&quot;;&quot;¥-&quot;#,##0&quot;-)&quot;"/>
    <numFmt numFmtId="179" formatCode="\¥#,##0\-"/>
    <numFmt numFmtId="180" formatCode="m/d/yyyy"/>
    <numFmt numFmtId="181" formatCode="#,##0_);[Red]\(#,##0\)"/>
    <numFmt numFmtId="182" formatCode="#,##0_ "/>
    <numFmt numFmtId="183" formatCode="#,##0;[Red]#,##0"/>
    <numFmt numFmtId="184" formatCode="#,##0_ ;[Red]\-#,##0\ "/>
    <numFmt numFmtId="185" formatCode="#,##0.000000_ ;[Red]\-#,##0.000000\ "/>
    <numFmt numFmtId="186" formatCode="#,##0.000_ "/>
    <numFmt numFmtId="187" formatCode="#,##0.00000_ ;[Red]\-#,##0.00000\ "/>
    <numFmt numFmtId="188" formatCode="#,##0.0_ "/>
    <numFmt numFmtId="189" formatCode="#,##0.00_ "/>
  </numFmts>
  <fonts count="6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明朝"/>
      <family val="1"/>
    </font>
    <font>
      <sz val="12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ＭＳ 明朝"/>
      <family val="1"/>
    </font>
    <font>
      <sz val="24"/>
      <name val="DejaVu Sans"/>
      <family val="2"/>
    </font>
    <font>
      <sz val="20"/>
      <name val="DejaVu Sans"/>
      <family val="2"/>
    </font>
    <font>
      <sz val="2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6"/>
      <name val="DejaVu Sans"/>
      <family val="2"/>
    </font>
    <font>
      <sz val="11"/>
      <name val="ＭＳ 明朝"/>
      <family val="1"/>
    </font>
    <font>
      <sz val="8"/>
      <color indexed="9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DejaVu Sans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2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Border="0" applyProtection="0">
      <alignment/>
    </xf>
    <xf numFmtId="44" fontId="2" fillId="0" borderId="0" applyFill="0" applyBorder="0" applyAlignment="0" applyProtection="0"/>
    <xf numFmtId="42" fontId="2" fillId="0" borderId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0" fillId="0" borderId="0" applyBorder="0" applyProtection="0">
      <alignment/>
    </xf>
    <xf numFmtId="0" fontId="14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 indent="2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/>
    </xf>
    <xf numFmtId="178" fontId="3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horizontal="center"/>
    </xf>
    <xf numFmtId="181" fontId="3" fillId="0" borderId="11" xfId="38" applyFont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10" fontId="3" fillId="0" borderId="13" xfId="0" applyNumberFormat="1" applyFont="1" applyBorder="1" applyAlignment="1">
      <alignment wrapText="1"/>
    </xf>
    <xf numFmtId="182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1" fontId="1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shrinkToFit="1"/>
    </xf>
    <xf numFmtId="0" fontId="14" fillId="0" borderId="11" xfId="0" applyFont="1" applyBorder="1" applyAlignment="1">
      <alignment/>
    </xf>
    <xf numFmtId="182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wrapText="1" shrinkToFit="1"/>
    </xf>
    <xf numFmtId="182" fontId="14" fillId="0" borderId="0" xfId="0" applyNumberFormat="1" applyFont="1" applyBorder="1" applyAlignment="1">
      <alignment/>
    </xf>
    <xf numFmtId="184" fontId="14" fillId="0" borderId="12" xfId="0" applyNumberFormat="1" applyFont="1" applyBorder="1" applyAlignment="1" applyProtection="1">
      <alignment wrapText="1" shrinkToFit="1"/>
      <protection locked="0"/>
    </xf>
    <xf numFmtId="0" fontId="14" fillId="0" borderId="11" xfId="0" applyFont="1" applyBorder="1" applyAlignment="1">
      <alignment horizontal="left" wrapText="1" shrinkToFit="1"/>
    </xf>
    <xf numFmtId="0" fontId="14" fillId="0" borderId="11" xfId="0" applyFont="1" applyBorder="1" applyAlignment="1">
      <alignment horizontal="left" shrinkToFit="1"/>
    </xf>
    <xf numFmtId="184" fontId="5" fillId="0" borderId="12" xfId="0" applyNumberFormat="1" applyFont="1" applyBorder="1" applyAlignment="1" applyProtection="1">
      <alignment wrapText="1" shrinkToFit="1"/>
      <protection locked="0"/>
    </xf>
    <xf numFmtId="0" fontId="0" fillId="0" borderId="12" xfId="0" applyFont="1" applyBorder="1" applyAlignment="1">
      <alignment vertical="center" shrinkToFit="1"/>
    </xf>
    <xf numFmtId="0" fontId="1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182" fontId="0" fillId="0" borderId="12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1" xfId="0" applyNumberFormat="1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>
      <alignment horizontal="left" vertical="center" shrinkToFit="1"/>
    </xf>
    <xf numFmtId="188" fontId="14" fillId="0" borderId="12" xfId="0" applyNumberFormat="1" applyFont="1" applyBorder="1" applyAlignment="1">
      <alignment vertical="center"/>
    </xf>
    <xf numFmtId="182" fontId="3" fillId="0" borderId="13" xfId="38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18" fillId="0" borderId="16" xfId="0" applyFont="1" applyBorder="1" applyAlignment="1" applyProtection="1">
      <alignment horizontal="left" vertical="center" wrapText="1" indent="2" shrinkToFit="1"/>
      <protection locked="0"/>
    </xf>
    <xf numFmtId="0" fontId="9" fillId="0" borderId="16" xfId="0" applyFont="1" applyBorder="1" applyAlignment="1" applyProtection="1">
      <alignment horizontal="left" vertical="center" wrapText="1" indent="2" shrinkToFit="1"/>
      <protection locked="0"/>
    </xf>
    <xf numFmtId="176" fontId="10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distributed" vertical="center" wrapText="1" shrinkToFit="1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left" vertical="center" wrapText="1" indent="2"/>
      <protection locked="0"/>
    </xf>
    <xf numFmtId="0" fontId="9" fillId="0" borderId="16" xfId="0" applyFont="1" applyBorder="1" applyAlignment="1" applyProtection="1">
      <alignment horizontal="left" vertical="center" wrapText="1" indent="2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distributed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Excel Built-in Comma [0]" xfId="38"/>
    <cellStyle name="Excel Built-in Explanatory Tex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悪い" xfId="51"/>
    <cellStyle name="計算" xfId="52"/>
    <cellStyle name="警告文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入力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114300</xdr:rowOff>
    </xdr:from>
    <xdr:to>
      <xdr:col>13</xdr:col>
      <xdr:colOff>514350</xdr:colOff>
      <xdr:row>4</xdr:row>
      <xdr:rowOff>171450</xdr:rowOff>
    </xdr:to>
    <xdr:sp>
      <xdr:nvSpPr>
        <xdr:cNvPr id="1" name="CustomShape 1"/>
        <xdr:cNvSpPr>
          <a:spLocks/>
        </xdr:cNvSpPr>
      </xdr:nvSpPr>
      <xdr:spPr>
        <a:xfrm>
          <a:off x="3133725" y="114300"/>
          <a:ext cx="6886575" cy="21336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○修繕の場合、表紙は印刷しない。
</a:t>
          </a:r>
          <a:r>
            <a:rPr lang="en-US" cap="none" sz="2800" b="0" i="0" u="none" baseline="0">
              <a:solidFill>
                <a:srgbClr val="000000"/>
              </a:solidFill>
            </a:rPr>
            <a:t>※工事のみ
</a:t>
          </a:r>
          <a:r>
            <a:rPr lang="en-US" cap="none" sz="2800" b="0" i="0" u="none" baseline="0">
              <a:solidFill>
                <a:srgbClr val="000000"/>
              </a:solidFill>
            </a:rPr>
            <a:t>○黄色塗りつぶしセルを入力すること。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Zeros="0" workbookViewId="0" topLeftCell="A1">
      <selection activeCell="G8" sqref="G8"/>
    </sheetView>
  </sheetViews>
  <sheetFormatPr defaultColWidth="9.00390625" defaultRowHeight="13.5"/>
  <cols>
    <col min="1" max="1" width="3.25390625" style="1" customWidth="1"/>
    <col min="2" max="14" width="10.125" style="1" customWidth="1"/>
    <col min="15" max="16384" width="9.00390625" style="1" customWidth="1"/>
  </cols>
  <sheetData>
    <row r="1" spans="1:14" ht="27.75" customHeight="1">
      <c r="A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75" customHeight="1">
      <c r="A2" s="4"/>
      <c r="B2" s="82" t="s">
        <v>1</v>
      </c>
      <c r="C2" s="5" t="s">
        <v>2</v>
      </c>
      <c r="D2" s="5" t="s">
        <v>3</v>
      </c>
      <c r="E2" s="6" t="s">
        <v>4</v>
      </c>
      <c r="F2" s="83" t="s">
        <v>5</v>
      </c>
      <c r="G2" s="83"/>
      <c r="H2" s="7"/>
      <c r="I2" s="8"/>
      <c r="J2" s="9"/>
      <c r="K2" s="8"/>
      <c r="L2" s="9"/>
      <c r="M2" s="10"/>
      <c r="N2" s="6" t="s">
        <v>6</v>
      </c>
    </row>
    <row r="3" spans="2:14" ht="55.5" customHeight="1">
      <c r="B3" s="82"/>
      <c r="C3" s="11"/>
      <c r="D3" s="12"/>
      <c r="E3" s="13"/>
      <c r="F3" s="84"/>
      <c r="G3" s="84"/>
      <c r="H3" s="13"/>
      <c r="I3" s="11"/>
      <c r="J3" s="12"/>
      <c r="K3" s="11"/>
      <c r="L3" s="12"/>
      <c r="M3" s="14"/>
      <c r="N3" s="11"/>
    </row>
    <row r="4" spans="2:14" ht="55.5" customHeight="1">
      <c r="B4" s="85" t="s">
        <v>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2:18" ht="55.5" customHeight="1">
      <c r="B5" s="15"/>
      <c r="C5" s="76" t="s">
        <v>8</v>
      </c>
      <c r="D5" s="76"/>
      <c r="E5" s="86" t="s">
        <v>75</v>
      </c>
      <c r="F5" s="87"/>
      <c r="G5" s="87"/>
      <c r="H5" s="87"/>
      <c r="I5" s="87"/>
      <c r="J5" s="87"/>
      <c r="K5" s="87"/>
      <c r="L5" s="87"/>
      <c r="M5" s="87"/>
      <c r="N5" s="13"/>
      <c r="Q5" s="4"/>
      <c r="R5" s="4"/>
    </row>
    <row r="6" spans="2:14" ht="55.5" customHeight="1">
      <c r="B6" s="16"/>
      <c r="C6" s="76" t="s">
        <v>9</v>
      </c>
      <c r="D6" s="76"/>
      <c r="E6" s="77" t="s">
        <v>73</v>
      </c>
      <c r="F6" s="78"/>
      <c r="G6" s="78"/>
      <c r="H6" s="78"/>
      <c r="I6" s="78"/>
      <c r="J6" s="78"/>
      <c r="K6" s="78"/>
      <c r="L6" s="78"/>
      <c r="M6" s="78"/>
      <c r="N6" s="13"/>
    </row>
    <row r="7" spans="2:19" ht="55.5" customHeight="1">
      <c r="B7" s="17"/>
      <c r="C7" s="76" t="s">
        <v>10</v>
      </c>
      <c r="D7" s="76"/>
      <c r="E7" s="79">
        <f>'総括表'!G10</f>
        <v>0</v>
      </c>
      <c r="F7" s="79"/>
      <c r="G7" s="79"/>
      <c r="H7" s="80" t="s">
        <v>11</v>
      </c>
      <c r="I7" s="80"/>
      <c r="J7" s="80"/>
      <c r="K7" s="80"/>
      <c r="L7" s="81">
        <f>'総括表'!G9</f>
        <v>0</v>
      </c>
      <c r="M7" s="81"/>
      <c r="N7" s="18"/>
      <c r="Q7" s="4"/>
      <c r="R7" s="4"/>
      <c r="S7" s="4"/>
    </row>
    <row r="8" spans="2:18" ht="55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3"/>
      <c r="Q8" s="4"/>
      <c r="R8" s="4"/>
    </row>
    <row r="9" spans="2:14" ht="55.5" customHeight="1">
      <c r="B9" s="21"/>
      <c r="C9" s="22"/>
      <c r="D9" s="22"/>
      <c r="E9" s="22"/>
      <c r="F9" s="22"/>
      <c r="G9" s="22"/>
      <c r="H9" s="22"/>
      <c r="I9" s="73" t="s">
        <v>12</v>
      </c>
      <c r="J9" s="73"/>
      <c r="K9" s="74">
        <v>6</v>
      </c>
      <c r="L9" s="74"/>
      <c r="M9" s="74"/>
      <c r="N9" s="23" t="s">
        <v>13</v>
      </c>
    </row>
    <row r="10" spans="2:14" ht="55.5" customHeight="1">
      <c r="B10" s="19"/>
      <c r="C10" s="20"/>
      <c r="D10" s="20"/>
      <c r="E10" s="20"/>
      <c r="F10" s="20"/>
      <c r="G10" s="20"/>
      <c r="H10" s="20"/>
      <c r="I10" s="75" t="s">
        <v>14</v>
      </c>
      <c r="J10" s="75"/>
      <c r="K10" s="75"/>
      <c r="L10" s="75"/>
      <c r="M10" s="75"/>
      <c r="N10" s="75"/>
    </row>
  </sheetData>
  <sheetProtection selectLockedCells="1" selectUnlockedCells="1"/>
  <mergeCells count="15">
    <mergeCell ref="B2:B3"/>
    <mergeCell ref="F2:G2"/>
    <mergeCell ref="F3:G3"/>
    <mergeCell ref="B4:N4"/>
    <mergeCell ref="C5:D5"/>
    <mergeCell ref="E5:M5"/>
    <mergeCell ref="I9:J9"/>
    <mergeCell ref="K9:M9"/>
    <mergeCell ref="I10:N10"/>
    <mergeCell ref="C6:D6"/>
    <mergeCell ref="E6:M6"/>
    <mergeCell ref="C7:D7"/>
    <mergeCell ref="E7:G7"/>
    <mergeCell ref="H7:K7"/>
    <mergeCell ref="L7:M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Zeros="0" workbookViewId="0" topLeftCell="A1">
      <selection activeCell="G11" sqref="G11"/>
    </sheetView>
  </sheetViews>
  <sheetFormatPr defaultColWidth="9.00390625" defaultRowHeight="13.5"/>
  <cols>
    <col min="1" max="1" width="4.125" style="1" customWidth="1"/>
    <col min="2" max="2" width="9.125" style="1" customWidth="1"/>
    <col min="3" max="3" width="11.375" style="1" customWidth="1"/>
    <col min="4" max="4" width="16.875" style="1" customWidth="1"/>
    <col min="5" max="5" width="25.875" style="1" customWidth="1"/>
    <col min="6" max="6" width="13.75390625" style="1" customWidth="1"/>
    <col min="7" max="7" width="28.25390625" style="1" customWidth="1"/>
    <col min="8" max="8" width="22.875" style="1" customWidth="1"/>
    <col min="9" max="16384" width="9.00390625" style="1" customWidth="1"/>
  </cols>
  <sheetData>
    <row r="1" spans="1:8" ht="14.25">
      <c r="A1"/>
      <c r="B1"/>
      <c r="C1"/>
      <c r="D1"/>
      <c r="E1"/>
      <c r="F1"/>
      <c r="G1"/>
      <c r="H1"/>
    </row>
    <row r="2" spans="1:8" ht="18" customHeight="1">
      <c r="A2"/>
      <c r="B2" s="24" t="s">
        <v>15</v>
      </c>
      <c r="C2"/>
      <c r="D2"/>
      <c r="E2"/>
      <c r="F2"/>
      <c r="G2"/>
      <c r="H2" s="25"/>
    </row>
    <row r="3" spans="1:8" ht="54" customHeight="1">
      <c r="A3"/>
      <c r="B3" s="92" t="s">
        <v>16</v>
      </c>
      <c r="C3" s="92"/>
      <c r="D3" s="93" t="str">
        <f>'表紙'!E6</f>
        <v>東温高等学校駐輪場改修</v>
      </c>
      <c r="E3" s="93"/>
      <c r="F3" s="93"/>
      <c r="G3" s="93"/>
      <c r="H3" s="93"/>
    </row>
    <row r="4" spans="1:8" ht="18" customHeight="1">
      <c r="A4"/>
      <c r="B4" s="27" t="s">
        <v>17</v>
      </c>
      <c r="C4" s="94" t="s">
        <v>36</v>
      </c>
      <c r="D4" s="94"/>
      <c r="E4" s="27" t="s">
        <v>18</v>
      </c>
      <c r="F4" s="28" t="s">
        <v>19</v>
      </c>
      <c r="G4" s="29" t="s">
        <v>20</v>
      </c>
      <c r="H4" s="30" t="s">
        <v>21</v>
      </c>
    </row>
    <row r="5" spans="1:8" ht="36" customHeight="1">
      <c r="A5"/>
      <c r="B5" s="26" t="s">
        <v>22</v>
      </c>
      <c r="C5" s="90" t="s">
        <v>42</v>
      </c>
      <c r="D5" s="88"/>
      <c r="E5" s="31"/>
      <c r="F5" s="41" t="s">
        <v>23</v>
      </c>
      <c r="G5" s="71">
        <f>'内訳書'!H43</f>
        <v>0</v>
      </c>
      <c r="H5" s="33"/>
    </row>
    <row r="6" spans="1:8" ht="36" customHeight="1">
      <c r="A6"/>
      <c r="B6" s="26" t="s">
        <v>24</v>
      </c>
      <c r="C6" s="95" t="s">
        <v>61</v>
      </c>
      <c r="D6" s="89"/>
      <c r="E6" s="31"/>
      <c r="F6" s="41" t="s">
        <v>23</v>
      </c>
      <c r="G6" s="71">
        <f>'内訳書'!H65</f>
        <v>0</v>
      </c>
      <c r="H6" s="13"/>
    </row>
    <row r="7" spans="1:8" ht="36" customHeight="1">
      <c r="A7"/>
      <c r="B7" s="15" t="s">
        <v>38</v>
      </c>
      <c r="C7" s="90" t="s">
        <v>37</v>
      </c>
      <c r="D7" s="88"/>
      <c r="E7" s="31"/>
      <c r="F7" s="41" t="s">
        <v>23</v>
      </c>
      <c r="G7" s="72">
        <f>'内訳書'!H69</f>
        <v>0</v>
      </c>
      <c r="H7" s="13"/>
    </row>
    <row r="8" spans="1:8" ht="36" customHeight="1">
      <c r="A8"/>
      <c r="B8" s="19"/>
      <c r="C8" s="88" t="s">
        <v>25</v>
      </c>
      <c r="D8" s="88"/>
      <c r="E8" s="31"/>
      <c r="F8" s="32"/>
      <c r="G8" s="72">
        <f>SUM(G5:G7)</f>
        <v>0</v>
      </c>
      <c r="H8" s="13"/>
    </row>
    <row r="9" spans="1:8" ht="37.5" customHeight="1">
      <c r="A9"/>
      <c r="B9" s="12"/>
      <c r="C9" s="89" t="s">
        <v>26</v>
      </c>
      <c r="D9" s="89"/>
      <c r="E9" s="31"/>
      <c r="F9" s="32"/>
      <c r="G9" s="72">
        <f>ROUNDDOWN(G8*0.1,0)</f>
        <v>0</v>
      </c>
      <c r="H9" s="13"/>
    </row>
    <row r="10" spans="1:8" ht="39" customHeight="1">
      <c r="A10"/>
      <c r="B10" s="19"/>
      <c r="C10" s="88" t="s">
        <v>10</v>
      </c>
      <c r="D10" s="88"/>
      <c r="E10" s="31"/>
      <c r="F10" s="32"/>
      <c r="G10" s="72">
        <f>G8+G9</f>
        <v>0</v>
      </c>
      <c r="H10" s="13"/>
    </row>
    <row r="11" spans="1:8" ht="36" customHeight="1">
      <c r="A11"/>
      <c r="B11" s="19"/>
      <c r="C11" s="35"/>
      <c r="D11" s="36"/>
      <c r="E11" s="31"/>
      <c r="F11" s="32"/>
      <c r="G11" s="34"/>
      <c r="H11" s="13"/>
    </row>
    <row r="12" spans="1:8" ht="36" customHeight="1">
      <c r="A12"/>
      <c r="B12" s="19"/>
      <c r="C12" s="91"/>
      <c r="D12" s="91"/>
      <c r="E12" s="31"/>
      <c r="F12" s="32"/>
      <c r="G12" s="34"/>
      <c r="H12" s="13"/>
    </row>
    <row r="13" spans="1:8" ht="36" customHeight="1">
      <c r="A13"/>
      <c r="B13" s="19"/>
      <c r="C13" s="35"/>
      <c r="D13" s="36"/>
      <c r="E13" s="31"/>
      <c r="F13" s="32"/>
      <c r="G13" s="34"/>
      <c r="H13" s="13"/>
    </row>
    <row r="14" spans="1:8" ht="36" customHeight="1">
      <c r="A14"/>
      <c r="B14" s="19"/>
      <c r="C14" s="19"/>
      <c r="D14" s="13"/>
      <c r="E14" s="19"/>
      <c r="F14" s="12"/>
      <c r="G14" s="13"/>
      <c r="H14" s="13"/>
    </row>
    <row r="15" spans="1:8" ht="36" customHeight="1">
      <c r="A15"/>
      <c r="B15" s="19"/>
      <c r="C15" s="19"/>
      <c r="D15" s="13"/>
      <c r="E15" s="19"/>
      <c r="F15" s="12"/>
      <c r="G15" s="13"/>
      <c r="H15" s="13"/>
    </row>
    <row r="16" spans="1:19" ht="30" customHeight="1">
      <c r="A16" s="4"/>
      <c r="B16" s="37" t="s">
        <v>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</sheetData>
  <sheetProtection selectLockedCells="1" selectUnlockedCells="1"/>
  <mergeCells count="10">
    <mergeCell ref="C8:D8"/>
    <mergeCell ref="C9:D9"/>
    <mergeCell ref="C10:D10"/>
    <mergeCell ref="C7:D7"/>
    <mergeCell ref="C12:D12"/>
    <mergeCell ref="B3:C3"/>
    <mergeCell ref="D3:H3"/>
    <mergeCell ref="C4:D4"/>
    <mergeCell ref="C5:D5"/>
    <mergeCell ref="C6:D6"/>
  </mergeCells>
  <printOptions horizontalCentered="1" verticalCentered="1"/>
  <pageMargins left="0.39375" right="0.39375" top="0.5902777777777778" bottom="0.19652777777777777" header="0.5118055555555555" footer="0.511805555555555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1"/>
  <sheetViews>
    <sheetView showZeros="0" tabSelected="1" workbookViewId="0" topLeftCell="A6">
      <selection activeCell="C31" sqref="C31"/>
    </sheetView>
  </sheetViews>
  <sheetFormatPr defaultColWidth="9.00390625" defaultRowHeight="13.5"/>
  <cols>
    <col min="1" max="1" width="3.00390625" style="38" customWidth="1"/>
    <col min="2" max="2" width="7.75390625" style="38" customWidth="1"/>
    <col min="3" max="3" width="32.625" style="39" customWidth="1"/>
    <col min="4" max="4" width="25.625" style="39" customWidth="1"/>
    <col min="5" max="5" width="11.25390625" style="39" customWidth="1"/>
    <col min="6" max="6" width="5.00390625" style="38" customWidth="1"/>
    <col min="7" max="7" width="16.125" style="40" customWidth="1"/>
    <col min="8" max="8" width="18.75390625" style="40" customWidth="1"/>
    <col min="9" max="9" width="18.50390625" style="39" customWidth="1"/>
    <col min="10" max="10" width="9.00390625" style="39" customWidth="1"/>
    <col min="11" max="11" width="4.375" style="39" customWidth="1"/>
    <col min="12" max="12" width="10.375" style="39" customWidth="1"/>
    <col min="13" max="13" width="10.50390625" style="39" customWidth="1"/>
    <col min="14" max="14" width="9.375" style="39" customWidth="1"/>
    <col min="15" max="15" width="11.625" style="39" customWidth="1"/>
    <col min="16" max="16384" width="9.00390625" style="39" customWidth="1"/>
  </cols>
  <sheetData>
    <row r="1" spans="2:15" ht="33.75" customHeight="1">
      <c r="B1" s="41" t="s">
        <v>28</v>
      </c>
      <c r="C1" s="41" t="s">
        <v>29</v>
      </c>
      <c r="D1" s="26" t="s">
        <v>30</v>
      </c>
      <c r="E1" s="41" t="s">
        <v>19</v>
      </c>
      <c r="F1" s="41" t="s">
        <v>31</v>
      </c>
      <c r="G1" s="42" t="s">
        <v>32</v>
      </c>
      <c r="H1" s="42" t="s">
        <v>33</v>
      </c>
      <c r="I1" s="41" t="s">
        <v>34</v>
      </c>
      <c r="J1"/>
      <c r="K1"/>
      <c r="L1"/>
      <c r="M1"/>
      <c r="N1"/>
      <c r="O1"/>
    </row>
    <row r="2" spans="2:15" ht="33.75" customHeight="1">
      <c r="B2" s="55" t="s">
        <v>22</v>
      </c>
      <c r="C2" s="53" t="s">
        <v>42</v>
      </c>
      <c r="D2" s="54"/>
      <c r="E2" s="45"/>
      <c r="F2" s="46"/>
      <c r="G2" s="59"/>
      <c r="H2" s="59"/>
      <c r="I2" s="47"/>
      <c r="J2"/>
      <c r="K2"/>
      <c r="L2"/>
      <c r="M2"/>
      <c r="N2"/>
      <c r="O2"/>
    </row>
    <row r="3" spans="2:14" ht="33.75" customHeight="1">
      <c r="B3" s="66" t="s">
        <v>81</v>
      </c>
      <c r="C3" s="65" t="s">
        <v>78</v>
      </c>
      <c r="D3" s="64"/>
      <c r="E3" s="59"/>
      <c r="F3" s="60"/>
      <c r="G3" s="59"/>
      <c r="H3" s="59"/>
      <c r="I3" s="49"/>
      <c r="J3"/>
      <c r="K3"/>
      <c r="L3"/>
      <c r="M3"/>
      <c r="N3"/>
    </row>
    <row r="4" spans="2:14" ht="33.75" customHeight="1">
      <c r="B4" s="43"/>
      <c r="C4" s="53" t="s">
        <v>83</v>
      </c>
      <c r="D4" s="64" t="s">
        <v>53</v>
      </c>
      <c r="E4" s="59">
        <v>99</v>
      </c>
      <c r="F4" s="57" t="s">
        <v>39</v>
      </c>
      <c r="G4" s="59"/>
      <c r="H4" s="59">
        <f aca="true" t="shared" si="0" ref="H4:H13">E4*G4</f>
        <v>0</v>
      </c>
      <c r="I4" s="49"/>
      <c r="J4"/>
      <c r="K4"/>
      <c r="L4" s="48"/>
      <c r="M4"/>
      <c r="N4"/>
    </row>
    <row r="5" spans="2:14" ht="33.75" customHeight="1">
      <c r="B5" s="43"/>
      <c r="C5" s="53" t="s">
        <v>43</v>
      </c>
      <c r="D5" s="68"/>
      <c r="E5" s="59">
        <v>82</v>
      </c>
      <c r="F5" s="57" t="s">
        <v>41</v>
      </c>
      <c r="G5" s="59"/>
      <c r="H5" s="59">
        <f t="shared" si="0"/>
        <v>0</v>
      </c>
      <c r="I5" s="49"/>
      <c r="J5"/>
      <c r="K5"/>
      <c r="L5" s="48"/>
      <c r="M5"/>
      <c r="N5"/>
    </row>
    <row r="6" spans="2:14" ht="33.75" customHeight="1">
      <c r="B6" s="43"/>
      <c r="C6" s="53" t="s">
        <v>44</v>
      </c>
      <c r="D6" s="64"/>
      <c r="E6" s="59">
        <v>21</v>
      </c>
      <c r="F6" s="57" t="s">
        <v>41</v>
      </c>
      <c r="G6" s="59"/>
      <c r="H6" s="59">
        <f t="shared" si="0"/>
        <v>0</v>
      </c>
      <c r="I6" s="49"/>
      <c r="J6"/>
      <c r="K6"/>
      <c r="L6"/>
      <c r="M6"/>
      <c r="N6"/>
    </row>
    <row r="7" spans="2:14" ht="33.75" customHeight="1">
      <c r="B7" s="43"/>
      <c r="C7" s="53" t="s">
        <v>45</v>
      </c>
      <c r="D7" s="64" t="s">
        <v>54</v>
      </c>
      <c r="E7" s="59">
        <v>50</v>
      </c>
      <c r="F7" s="62" t="s">
        <v>41</v>
      </c>
      <c r="G7" s="59"/>
      <c r="H7" s="59">
        <f t="shared" si="0"/>
        <v>0</v>
      </c>
      <c r="I7" s="49"/>
      <c r="J7"/>
      <c r="K7"/>
      <c r="L7"/>
      <c r="M7"/>
      <c r="N7"/>
    </row>
    <row r="8" spans="2:14" ht="33.75" customHeight="1">
      <c r="B8" s="43"/>
      <c r="C8" s="53" t="s">
        <v>46</v>
      </c>
      <c r="D8" s="63"/>
      <c r="E8" s="59">
        <v>42</v>
      </c>
      <c r="F8" s="62" t="s">
        <v>41</v>
      </c>
      <c r="G8" s="59"/>
      <c r="H8" s="59">
        <f t="shared" si="0"/>
        <v>0</v>
      </c>
      <c r="I8" s="49"/>
      <c r="J8"/>
      <c r="K8"/>
      <c r="L8"/>
      <c r="M8"/>
      <c r="N8"/>
    </row>
    <row r="9" spans="2:14" ht="33.75" customHeight="1">
      <c r="B9" s="43"/>
      <c r="C9" s="53" t="s">
        <v>47</v>
      </c>
      <c r="D9" s="63"/>
      <c r="E9" s="59">
        <v>10</v>
      </c>
      <c r="F9" s="62" t="s">
        <v>41</v>
      </c>
      <c r="G9" s="59"/>
      <c r="H9" s="59">
        <f t="shared" si="0"/>
        <v>0</v>
      </c>
      <c r="I9" s="49"/>
      <c r="J9"/>
      <c r="K9"/>
      <c r="L9"/>
      <c r="M9"/>
      <c r="N9"/>
    </row>
    <row r="10" spans="2:14" ht="33.75" customHeight="1">
      <c r="B10" s="43"/>
      <c r="C10" s="53" t="s">
        <v>48</v>
      </c>
      <c r="D10" s="63" t="s">
        <v>55</v>
      </c>
      <c r="E10" s="59">
        <v>21</v>
      </c>
      <c r="F10" s="62" t="s">
        <v>41</v>
      </c>
      <c r="G10" s="59"/>
      <c r="H10" s="59">
        <f t="shared" si="0"/>
        <v>0</v>
      </c>
      <c r="I10" s="49"/>
      <c r="J10"/>
      <c r="K10"/>
      <c r="L10"/>
      <c r="M10"/>
      <c r="N10"/>
    </row>
    <row r="11" spans="2:14" ht="33.75" customHeight="1">
      <c r="B11" s="43"/>
      <c r="C11" s="53" t="s">
        <v>49</v>
      </c>
      <c r="D11" s="54" t="s">
        <v>56</v>
      </c>
      <c r="E11" s="59">
        <v>6</v>
      </c>
      <c r="F11" s="60" t="s">
        <v>41</v>
      </c>
      <c r="G11" s="59"/>
      <c r="H11" s="59">
        <f t="shared" si="0"/>
        <v>0</v>
      </c>
      <c r="I11" s="49"/>
      <c r="J11"/>
      <c r="K11"/>
      <c r="L11"/>
      <c r="M11"/>
      <c r="N11"/>
    </row>
    <row r="12" spans="2:14" ht="33.75" customHeight="1">
      <c r="B12" s="43"/>
      <c r="C12" s="53" t="s">
        <v>50</v>
      </c>
      <c r="D12" s="54"/>
      <c r="E12" s="59">
        <v>3</v>
      </c>
      <c r="F12" s="60" t="s">
        <v>57</v>
      </c>
      <c r="G12" s="59"/>
      <c r="H12" s="59">
        <f t="shared" si="0"/>
        <v>0</v>
      </c>
      <c r="I12" s="49"/>
      <c r="J12"/>
      <c r="K12"/>
      <c r="L12"/>
      <c r="M12"/>
      <c r="N12"/>
    </row>
    <row r="13" spans="2:14" ht="33.75" customHeight="1">
      <c r="B13" s="43"/>
      <c r="C13" s="53" t="s">
        <v>51</v>
      </c>
      <c r="D13" s="54"/>
      <c r="E13" s="59">
        <v>30</v>
      </c>
      <c r="F13" s="60" t="s">
        <v>58</v>
      </c>
      <c r="G13" s="59"/>
      <c r="H13" s="59">
        <f t="shared" si="0"/>
        <v>0</v>
      </c>
      <c r="I13" s="49"/>
      <c r="J13"/>
      <c r="K13"/>
      <c r="L13"/>
      <c r="M13"/>
      <c r="N13"/>
    </row>
    <row r="14" spans="2:14" ht="33.75" customHeight="1">
      <c r="B14" s="43"/>
      <c r="C14" s="53"/>
      <c r="D14" s="54"/>
      <c r="E14" s="59"/>
      <c r="F14" s="60"/>
      <c r="G14" s="59"/>
      <c r="H14" s="59"/>
      <c r="I14" s="49"/>
      <c r="J14"/>
      <c r="K14"/>
      <c r="L14"/>
      <c r="M14"/>
      <c r="N14"/>
    </row>
    <row r="15" spans="2:14" ht="33.75" customHeight="1">
      <c r="B15" s="43"/>
      <c r="C15" s="66" t="s">
        <v>52</v>
      </c>
      <c r="D15" s="44"/>
      <c r="E15" s="59"/>
      <c r="F15" s="60"/>
      <c r="G15" s="59"/>
      <c r="H15" s="59">
        <f>SUM(H4:H14)</f>
        <v>0</v>
      </c>
      <c r="I15" s="49"/>
      <c r="J15"/>
      <c r="K15"/>
      <c r="L15"/>
      <c r="M15"/>
      <c r="N15"/>
    </row>
    <row r="16" spans="2:14" ht="33.75" customHeight="1">
      <c r="B16" s="66" t="s">
        <v>59</v>
      </c>
      <c r="C16" s="65" t="s">
        <v>79</v>
      </c>
      <c r="D16" s="64"/>
      <c r="E16" s="59"/>
      <c r="F16" s="60"/>
      <c r="G16" s="59"/>
      <c r="H16" s="59"/>
      <c r="I16" s="49"/>
      <c r="J16"/>
      <c r="K16"/>
      <c r="L16"/>
      <c r="M16"/>
      <c r="N16"/>
    </row>
    <row r="17" spans="2:14" ht="33.75" customHeight="1">
      <c r="B17" s="43"/>
      <c r="C17" s="53" t="s">
        <v>83</v>
      </c>
      <c r="D17" s="64" t="s">
        <v>53</v>
      </c>
      <c r="E17" s="59">
        <v>99</v>
      </c>
      <c r="F17" s="57" t="s">
        <v>39</v>
      </c>
      <c r="G17" s="59"/>
      <c r="H17" s="59">
        <f aca="true" t="shared" si="1" ref="H17:H26">E17*G17</f>
        <v>0</v>
      </c>
      <c r="I17" s="49"/>
      <c r="J17"/>
      <c r="K17"/>
      <c r="L17"/>
      <c r="M17"/>
      <c r="N17"/>
    </row>
    <row r="18" spans="2:14" ht="33.75" customHeight="1">
      <c r="B18" s="43"/>
      <c r="C18" s="53" t="s">
        <v>43</v>
      </c>
      <c r="D18" s="68"/>
      <c r="E18" s="59">
        <v>82</v>
      </c>
      <c r="F18" s="57" t="s">
        <v>41</v>
      </c>
      <c r="G18" s="59"/>
      <c r="H18" s="59">
        <f t="shared" si="1"/>
        <v>0</v>
      </c>
      <c r="I18" s="49"/>
      <c r="J18"/>
      <c r="K18"/>
      <c r="L18"/>
      <c r="M18"/>
      <c r="N18"/>
    </row>
    <row r="19" spans="2:14" ht="33.75" customHeight="1">
      <c r="B19" s="43"/>
      <c r="C19" s="53" t="s">
        <v>44</v>
      </c>
      <c r="D19" s="64"/>
      <c r="E19" s="59">
        <v>21</v>
      </c>
      <c r="F19" s="57" t="s">
        <v>41</v>
      </c>
      <c r="G19" s="59"/>
      <c r="H19" s="59">
        <f t="shared" si="1"/>
        <v>0</v>
      </c>
      <c r="I19" s="49"/>
      <c r="J19"/>
      <c r="K19"/>
      <c r="L19"/>
      <c r="M19"/>
      <c r="N19"/>
    </row>
    <row r="20" spans="2:14" ht="33.75" customHeight="1">
      <c r="B20" s="43"/>
      <c r="C20" s="53" t="s">
        <v>45</v>
      </c>
      <c r="D20" s="64" t="s">
        <v>54</v>
      </c>
      <c r="E20" s="59">
        <v>50</v>
      </c>
      <c r="F20" s="62" t="s">
        <v>41</v>
      </c>
      <c r="G20" s="59"/>
      <c r="H20" s="59">
        <f t="shared" si="1"/>
        <v>0</v>
      </c>
      <c r="I20" s="49"/>
      <c r="J20"/>
      <c r="K20"/>
      <c r="L20"/>
      <c r="M20"/>
      <c r="N20"/>
    </row>
    <row r="21" spans="2:14" ht="33.75" customHeight="1">
      <c r="B21" s="43"/>
      <c r="C21" s="53" t="s">
        <v>46</v>
      </c>
      <c r="D21" s="63"/>
      <c r="E21" s="59">
        <v>42</v>
      </c>
      <c r="F21" s="62" t="s">
        <v>41</v>
      </c>
      <c r="G21" s="59"/>
      <c r="H21" s="59">
        <f t="shared" si="1"/>
        <v>0</v>
      </c>
      <c r="I21" s="49"/>
      <c r="J21"/>
      <c r="K21"/>
      <c r="L21"/>
      <c r="M21"/>
      <c r="N21"/>
    </row>
    <row r="22" spans="2:14" ht="33.75" customHeight="1">
      <c r="B22" s="43"/>
      <c r="C22" s="53" t="s">
        <v>47</v>
      </c>
      <c r="D22" s="63"/>
      <c r="E22" s="59">
        <v>10</v>
      </c>
      <c r="F22" s="62" t="s">
        <v>41</v>
      </c>
      <c r="G22" s="59"/>
      <c r="H22" s="59">
        <f t="shared" si="1"/>
        <v>0</v>
      </c>
      <c r="I22" s="49"/>
      <c r="J22"/>
      <c r="K22"/>
      <c r="L22"/>
      <c r="M22"/>
      <c r="N22"/>
    </row>
    <row r="23" spans="2:14" ht="33.75" customHeight="1">
      <c r="B23" s="43"/>
      <c r="C23" s="53" t="s">
        <v>48</v>
      </c>
      <c r="D23" s="63" t="s">
        <v>55</v>
      </c>
      <c r="E23" s="59">
        <v>21</v>
      </c>
      <c r="F23" s="62" t="s">
        <v>41</v>
      </c>
      <c r="G23" s="59"/>
      <c r="H23" s="59">
        <f t="shared" si="1"/>
        <v>0</v>
      </c>
      <c r="I23" s="49"/>
      <c r="J23"/>
      <c r="K23"/>
      <c r="L23"/>
      <c r="M23"/>
      <c r="N23"/>
    </row>
    <row r="24" spans="2:14" ht="33.75" customHeight="1">
      <c r="B24" s="43"/>
      <c r="C24" s="53" t="s">
        <v>49</v>
      </c>
      <c r="D24" s="54" t="s">
        <v>56</v>
      </c>
      <c r="E24" s="59">
        <v>6</v>
      </c>
      <c r="F24" s="60" t="s">
        <v>41</v>
      </c>
      <c r="G24" s="59"/>
      <c r="H24" s="59">
        <f t="shared" si="1"/>
        <v>0</v>
      </c>
      <c r="I24" s="49"/>
      <c r="J24"/>
      <c r="K24"/>
      <c r="L24"/>
      <c r="M24"/>
      <c r="N24"/>
    </row>
    <row r="25" spans="2:14" ht="33.75" customHeight="1">
      <c r="B25" s="43"/>
      <c r="C25" s="53" t="s">
        <v>50</v>
      </c>
      <c r="D25" s="54"/>
      <c r="E25" s="59">
        <v>3</v>
      </c>
      <c r="F25" s="60" t="s">
        <v>57</v>
      </c>
      <c r="G25" s="59"/>
      <c r="H25" s="59">
        <f t="shared" si="1"/>
        <v>0</v>
      </c>
      <c r="I25" s="49"/>
      <c r="J25"/>
      <c r="K25"/>
      <c r="L25"/>
      <c r="M25"/>
      <c r="N25"/>
    </row>
    <row r="26" spans="2:14" ht="33.75" customHeight="1">
      <c r="B26" s="43"/>
      <c r="C26" s="53" t="s">
        <v>51</v>
      </c>
      <c r="D26" s="54"/>
      <c r="E26" s="59">
        <v>30</v>
      </c>
      <c r="F26" s="60" t="s">
        <v>58</v>
      </c>
      <c r="G26" s="59"/>
      <c r="H26" s="59">
        <f t="shared" si="1"/>
        <v>0</v>
      </c>
      <c r="I26" s="49"/>
      <c r="J26"/>
      <c r="K26"/>
      <c r="L26"/>
      <c r="M26"/>
      <c r="N26"/>
    </row>
    <row r="27" spans="2:14" ht="33.75" customHeight="1">
      <c r="B27" s="43"/>
      <c r="C27" s="66"/>
      <c r="D27" s="44"/>
      <c r="E27" s="59"/>
      <c r="F27" s="60"/>
      <c r="G27" s="59"/>
      <c r="H27" s="59"/>
      <c r="I27" s="49"/>
      <c r="J27"/>
      <c r="K27"/>
      <c r="L27"/>
      <c r="M27"/>
      <c r="N27"/>
    </row>
    <row r="28" spans="2:14" ht="33.75" customHeight="1">
      <c r="B28" s="43"/>
      <c r="C28" s="53"/>
      <c r="D28" s="54"/>
      <c r="E28" s="59"/>
      <c r="F28" s="60"/>
      <c r="G28" s="59"/>
      <c r="H28" s="59"/>
      <c r="I28" s="49"/>
      <c r="J28"/>
      <c r="K28"/>
      <c r="L28"/>
      <c r="M28"/>
      <c r="N28"/>
    </row>
    <row r="29" spans="2:14" ht="33.75" customHeight="1">
      <c r="B29" s="43"/>
      <c r="C29" s="66" t="s">
        <v>52</v>
      </c>
      <c r="D29" s="44"/>
      <c r="E29" s="59"/>
      <c r="F29" s="60"/>
      <c r="G29" s="59"/>
      <c r="H29" s="59">
        <f>SUM(H17:H28)</f>
        <v>0</v>
      </c>
      <c r="I29" s="49"/>
      <c r="J29"/>
      <c r="K29"/>
      <c r="L29"/>
      <c r="M29"/>
      <c r="N29"/>
    </row>
    <row r="30" spans="2:14" ht="33.75" customHeight="1">
      <c r="B30" s="66" t="s">
        <v>60</v>
      </c>
      <c r="C30" s="65" t="s">
        <v>80</v>
      </c>
      <c r="D30" s="64"/>
      <c r="E30" s="59"/>
      <c r="F30" s="60"/>
      <c r="G30" s="59"/>
      <c r="H30" s="59"/>
      <c r="I30" s="49"/>
      <c r="J30"/>
      <c r="K30"/>
      <c r="L30"/>
      <c r="M30"/>
      <c r="N30"/>
    </row>
    <row r="31" spans="2:14" ht="33.75" customHeight="1">
      <c r="B31" s="43"/>
      <c r="C31" s="53" t="s">
        <v>83</v>
      </c>
      <c r="D31" s="64" t="s">
        <v>53</v>
      </c>
      <c r="E31" s="59">
        <v>86</v>
      </c>
      <c r="F31" s="57" t="s">
        <v>39</v>
      </c>
      <c r="G31" s="59"/>
      <c r="H31" s="59">
        <f aca="true" t="shared" si="2" ref="H31:H39">E31*G31</f>
        <v>0</v>
      </c>
      <c r="I31" s="49"/>
      <c r="J31"/>
      <c r="K31"/>
      <c r="L31"/>
      <c r="M31"/>
      <c r="N31"/>
    </row>
    <row r="32" spans="2:14" ht="33.75" customHeight="1">
      <c r="B32" s="43"/>
      <c r="C32" s="53" t="s">
        <v>43</v>
      </c>
      <c r="D32" s="68"/>
      <c r="E32" s="59">
        <v>72</v>
      </c>
      <c r="F32" s="57" t="s">
        <v>41</v>
      </c>
      <c r="G32" s="59"/>
      <c r="H32" s="59">
        <f t="shared" si="2"/>
        <v>0</v>
      </c>
      <c r="I32" s="49"/>
      <c r="J32"/>
      <c r="K32"/>
      <c r="L32"/>
      <c r="M32"/>
      <c r="N32"/>
    </row>
    <row r="33" spans="2:14" ht="33.75" customHeight="1">
      <c r="B33" s="43"/>
      <c r="C33" s="53" t="s">
        <v>44</v>
      </c>
      <c r="D33" s="64"/>
      <c r="E33" s="59">
        <v>36</v>
      </c>
      <c r="F33" s="57" t="s">
        <v>41</v>
      </c>
      <c r="G33" s="59"/>
      <c r="H33" s="59">
        <f t="shared" si="2"/>
        <v>0</v>
      </c>
      <c r="I33" s="49"/>
      <c r="J33"/>
      <c r="K33"/>
      <c r="L33"/>
      <c r="M33"/>
      <c r="N33"/>
    </row>
    <row r="34" spans="2:14" ht="33.75" customHeight="1">
      <c r="B34" s="43"/>
      <c r="C34" s="53" t="s">
        <v>45</v>
      </c>
      <c r="D34" s="64" t="s">
        <v>54</v>
      </c>
      <c r="E34" s="59">
        <v>81</v>
      </c>
      <c r="F34" s="62" t="s">
        <v>41</v>
      </c>
      <c r="G34" s="59"/>
      <c r="H34" s="59">
        <f t="shared" si="2"/>
        <v>0</v>
      </c>
      <c r="I34" s="49"/>
      <c r="J34"/>
      <c r="K34"/>
      <c r="L34"/>
      <c r="M34"/>
      <c r="N34"/>
    </row>
    <row r="35" spans="2:14" ht="33.75" customHeight="1">
      <c r="B35" s="43"/>
      <c r="C35" s="53" t="s">
        <v>46</v>
      </c>
      <c r="D35" s="63"/>
      <c r="E35" s="59">
        <v>35</v>
      </c>
      <c r="F35" s="62" t="s">
        <v>41</v>
      </c>
      <c r="G35" s="59"/>
      <c r="H35" s="59">
        <f t="shared" si="2"/>
        <v>0</v>
      </c>
      <c r="I35" s="49"/>
      <c r="J35"/>
      <c r="K35"/>
      <c r="L35"/>
      <c r="M35"/>
      <c r="N35"/>
    </row>
    <row r="36" spans="2:14" ht="33.75" customHeight="1">
      <c r="B36" s="43"/>
      <c r="C36" s="53" t="s">
        <v>47</v>
      </c>
      <c r="D36" s="63"/>
      <c r="E36" s="59">
        <v>10</v>
      </c>
      <c r="F36" s="62" t="s">
        <v>41</v>
      </c>
      <c r="G36" s="59"/>
      <c r="H36" s="59">
        <f t="shared" si="2"/>
        <v>0</v>
      </c>
      <c r="I36" s="49"/>
      <c r="J36"/>
      <c r="K36"/>
      <c r="L36"/>
      <c r="M36"/>
      <c r="N36"/>
    </row>
    <row r="37" spans="2:14" ht="33.75" customHeight="1">
      <c r="B37" s="43"/>
      <c r="C37" s="53" t="s">
        <v>48</v>
      </c>
      <c r="D37" s="63" t="s">
        <v>77</v>
      </c>
      <c r="E37" s="59">
        <v>36</v>
      </c>
      <c r="F37" s="62" t="s">
        <v>41</v>
      </c>
      <c r="G37" s="59"/>
      <c r="H37" s="59">
        <f t="shared" si="2"/>
        <v>0</v>
      </c>
      <c r="I37" s="49"/>
      <c r="J37"/>
      <c r="K37"/>
      <c r="L37"/>
      <c r="M37"/>
      <c r="N37"/>
    </row>
    <row r="38" spans="2:14" ht="33.75" customHeight="1">
      <c r="B38" s="43"/>
      <c r="C38" s="53" t="s">
        <v>49</v>
      </c>
      <c r="D38" s="54" t="s">
        <v>76</v>
      </c>
      <c r="E38" s="59">
        <v>16</v>
      </c>
      <c r="F38" s="60" t="s">
        <v>41</v>
      </c>
      <c r="G38" s="59"/>
      <c r="H38" s="59">
        <f t="shared" si="2"/>
        <v>0</v>
      </c>
      <c r="I38" s="49"/>
      <c r="J38"/>
      <c r="K38"/>
      <c r="L38"/>
      <c r="M38"/>
      <c r="N38"/>
    </row>
    <row r="39" spans="2:14" ht="33.75" customHeight="1">
      <c r="B39" s="43"/>
      <c r="C39" s="53" t="s">
        <v>50</v>
      </c>
      <c r="D39" s="54"/>
      <c r="E39" s="59">
        <v>7</v>
      </c>
      <c r="F39" s="60" t="s">
        <v>57</v>
      </c>
      <c r="G39" s="59"/>
      <c r="H39" s="59">
        <f t="shared" si="2"/>
        <v>0</v>
      </c>
      <c r="I39" s="49"/>
      <c r="J39"/>
      <c r="K39"/>
      <c r="L39"/>
      <c r="M39"/>
      <c r="N39"/>
    </row>
    <row r="40" spans="2:14" ht="33.75" customHeight="1">
      <c r="B40" s="43"/>
      <c r="C40" s="53"/>
      <c r="D40" s="54"/>
      <c r="E40" s="59"/>
      <c r="F40" s="60"/>
      <c r="G40" s="59"/>
      <c r="H40" s="59"/>
      <c r="I40" s="49"/>
      <c r="J40"/>
      <c r="K40"/>
      <c r="L40"/>
      <c r="M40"/>
      <c r="N40"/>
    </row>
    <row r="41" spans="2:14" ht="33.75" customHeight="1">
      <c r="B41" s="43"/>
      <c r="C41" s="53"/>
      <c r="D41" s="54"/>
      <c r="E41" s="59"/>
      <c r="F41" s="60"/>
      <c r="G41" s="59"/>
      <c r="H41" s="59"/>
      <c r="I41" s="49"/>
      <c r="J41"/>
      <c r="K41"/>
      <c r="L41"/>
      <c r="M41"/>
      <c r="N41"/>
    </row>
    <row r="42" spans="2:14" ht="33.75" customHeight="1">
      <c r="B42" s="43"/>
      <c r="C42" s="66" t="s">
        <v>52</v>
      </c>
      <c r="D42" s="44"/>
      <c r="E42" s="59"/>
      <c r="F42" s="60"/>
      <c r="G42" s="59"/>
      <c r="H42" s="59">
        <f>SUM(H31:H41)</f>
        <v>0</v>
      </c>
      <c r="I42" s="49"/>
      <c r="J42"/>
      <c r="K42"/>
      <c r="L42"/>
      <c r="M42"/>
      <c r="N42"/>
    </row>
    <row r="43" spans="2:14" ht="33.75" customHeight="1">
      <c r="B43" s="58"/>
      <c r="C43" s="66" t="s">
        <v>70</v>
      </c>
      <c r="D43" s="50"/>
      <c r="E43" s="59"/>
      <c r="F43" s="60"/>
      <c r="G43" s="59"/>
      <c r="H43" s="59">
        <f>H15+H29+H42</f>
        <v>0</v>
      </c>
      <c r="I43" s="49"/>
      <c r="J43"/>
      <c r="K43"/>
      <c r="L43"/>
      <c r="M43"/>
      <c r="N43"/>
    </row>
    <row r="44" spans="2:14" ht="33.75" customHeight="1">
      <c r="B44" s="55" t="s">
        <v>24</v>
      </c>
      <c r="C44" s="53" t="s">
        <v>61</v>
      </c>
      <c r="D44" s="44"/>
      <c r="E44" s="59"/>
      <c r="F44" s="60"/>
      <c r="G44" s="59"/>
      <c r="H44" s="59">
        <f>ROUNDDOWN(E44*G44,0)</f>
        <v>0</v>
      </c>
      <c r="I44" s="49"/>
      <c r="J44"/>
      <c r="K44"/>
      <c r="L44"/>
      <c r="M44"/>
      <c r="N44"/>
    </row>
    <row r="45" spans="2:14" ht="33.75" customHeight="1">
      <c r="B45" s="66" t="s">
        <v>82</v>
      </c>
      <c r="C45" s="65" t="s">
        <v>78</v>
      </c>
      <c r="D45" s="67"/>
      <c r="E45" s="59"/>
      <c r="F45" s="60"/>
      <c r="G45" s="59"/>
      <c r="H45" s="59"/>
      <c r="I45" s="52"/>
      <c r="J45"/>
      <c r="K45"/>
      <c r="L45"/>
      <c r="M45"/>
      <c r="N45"/>
    </row>
    <row r="46" spans="2:14" ht="33.75" customHeight="1">
      <c r="B46" s="66"/>
      <c r="C46" s="65" t="s">
        <v>62</v>
      </c>
      <c r="D46" s="69" t="s">
        <v>63</v>
      </c>
      <c r="E46" s="70">
        <v>81.2</v>
      </c>
      <c r="F46" s="60" t="s">
        <v>41</v>
      </c>
      <c r="G46" s="59"/>
      <c r="H46" s="59">
        <f>E46*G46</f>
        <v>0</v>
      </c>
      <c r="I46" s="52"/>
      <c r="J46"/>
      <c r="K46"/>
      <c r="L46"/>
      <c r="M46"/>
      <c r="N46"/>
    </row>
    <row r="47" spans="2:14" ht="33.75" customHeight="1">
      <c r="B47" s="66"/>
      <c r="C47" s="65" t="s">
        <v>64</v>
      </c>
      <c r="D47" s="69" t="s">
        <v>63</v>
      </c>
      <c r="E47" s="70">
        <v>48.8</v>
      </c>
      <c r="F47" s="60" t="s">
        <v>41</v>
      </c>
      <c r="G47" s="59"/>
      <c r="H47" s="59">
        <f>E47*G47</f>
        <v>0</v>
      </c>
      <c r="I47" s="49"/>
      <c r="J47"/>
      <c r="K47"/>
      <c r="L47"/>
      <c r="M47"/>
      <c r="N47"/>
    </row>
    <row r="48" spans="2:14" ht="33.75" customHeight="1">
      <c r="B48" s="66"/>
      <c r="C48" s="65" t="s">
        <v>65</v>
      </c>
      <c r="D48" s="69" t="s">
        <v>63</v>
      </c>
      <c r="E48" s="70">
        <v>49.6</v>
      </c>
      <c r="F48" s="60" t="s">
        <v>41</v>
      </c>
      <c r="G48" s="59"/>
      <c r="H48" s="59">
        <f>E48*G48</f>
        <v>0</v>
      </c>
      <c r="I48" s="49"/>
      <c r="J48"/>
      <c r="K48"/>
      <c r="L48" s="48"/>
      <c r="M48"/>
      <c r="N48"/>
    </row>
    <row r="49" spans="2:14" ht="33.75" customHeight="1">
      <c r="B49" s="66"/>
      <c r="C49" s="65" t="s">
        <v>66</v>
      </c>
      <c r="D49" s="69" t="s">
        <v>63</v>
      </c>
      <c r="E49" s="70">
        <v>85.6</v>
      </c>
      <c r="F49" s="60" t="s">
        <v>41</v>
      </c>
      <c r="G49" s="59"/>
      <c r="H49" s="59">
        <f>E49*G49</f>
        <v>0</v>
      </c>
      <c r="I49" s="49"/>
      <c r="J49"/>
      <c r="K49"/>
      <c r="L49"/>
      <c r="M49"/>
      <c r="N49"/>
    </row>
    <row r="50" spans="2:14" ht="33.75" customHeight="1">
      <c r="B50" s="66"/>
      <c r="C50" s="66" t="s">
        <v>52</v>
      </c>
      <c r="D50" s="67"/>
      <c r="E50" s="59"/>
      <c r="F50" s="60"/>
      <c r="G50" s="59"/>
      <c r="H50" s="59">
        <f>SUM(H46:H49)</f>
        <v>0</v>
      </c>
      <c r="I50" s="49"/>
      <c r="J50"/>
      <c r="K50"/>
      <c r="L50"/>
      <c r="M50"/>
      <c r="N50"/>
    </row>
    <row r="51" spans="2:14" ht="33.75" customHeight="1">
      <c r="B51" s="58"/>
      <c r="C51" s="56"/>
      <c r="D51" s="51"/>
      <c r="E51" s="59"/>
      <c r="F51" s="60"/>
      <c r="G51" s="59"/>
      <c r="H51" s="59"/>
      <c r="I51" s="49"/>
      <c r="J51"/>
      <c r="K51"/>
      <c r="L51"/>
      <c r="M51"/>
      <c r="N51"/>
    </row>
    <row r="52" spans="2:14" ht="33.75" customHeight="1">
      <c r="B52" s="66" t="s">
        <v>67</v>
      </c>
      <c r="C52" s="65" t="s">
        <v>79</v>
      </c>
      <c r="D52" s="67"/>
      <c r="E52" s="59"/>
      <c r="F52" s="60"/>
      <c r="G52" s="59"/>
      <c r="H52" s="59"/>
      <c r="I52" s="49"/>
      <c r="J52"/>
      <c r="K52"/>
      <c r="L52"/>
      <c r="M52"/>
      <c r="N52"/>
    </row>
    <row r="53" spans="2:14" ht="33.75" customHeight="1">
      <c r="B53" s="66"/>
      <c r="C53" s="65" t="s">
        <v>62</v>
      </c>
      <c r="D53" s="69" t="s">
        <v>63</v>
      </c>
      <c r="E53" s="70">
        <v>81.2</v>
      </c>
      <c r="F53" s="60" t="s">
        <v>41</v>
      </c>
      <c r="G53" s="59"/>
      <c r="H53" s="59">
        <f>E53*G53</f>
        <v>0</v>
      </c>
      <c r="I53" s="49"/>
      <c r="J53"/>
      <c r="K53"/>
      <c r="L53"/>
      <c r="M53"/>
      <c r="N53"/>
    </row>
    <row r="54" spans="2:14" ht="33.75" customHeight="1">
      <c r="B54" s="66"/>
      <c r="C54" s="65" t="s">
        <v>64</v>
      </c>
      <c r="D54" s="69" t="s">
        <v>63</v>
      </c>
      <c r="E54" s="70">
        <v>48.8</v>
      </c>
      <c r="F54" s="60" t="s">
        <v>41</v>
      </c>
      <c r="G54" s="59"/>
      <c r="H54" s="59">
        <f>E54*G54</f>
        <v>0</v>
      </c>
      <c r="I54" s="49"/>
      <c r="J54"/>
      <c r="K54"/>
      <c r="L54"/>
      <c r="M54"/>
      <c r="N54"/>
    </row>
    <row r="55" spans="2:14" ht="33.75" customHeight="1">
      <c r="B55" s="66"/>
      <c r="C55" s="65" t="s">
        <v>65</v>
      </c>
      <c r="D55" s="69" t="s">
        <v>63</v>
      </c>
      <c r="E55" s="70">
        <v>49.6</v>
      </c>
      <c r="F55" s="60" t="s">
        <v>41</v>
      </c>
      <c r="G55" s="59"/>
      <c r="H55" s="59">
        <f>E55*G55</f>
        <v>0</v>
      </c>
      <c r="I55" s="49"/>
      <c r="J55"/>
      <c r="K55"/>
      <c r="L55"/>
      <c r="M55"/>
      <c r="N55"/>
    </row>
    <row r="56" spans="2:14" ht="33.75" customHeight="1">
      <c r="B56" s="66"/>
      <c r="C56" s="65" t="s">
        <v>66</v>
      </c>
      <c r="D56" s="69" t="s">
        <v>63</v>
      </c>
      <c r="E56" s="70">
        <v>85.6</v>
      </c>
      <c r="F56" s="60" t="s">
        <v>41</v>
      </c>
      <c r="G56" s="59"/>
      <c r="H56" s="59">
        <f>E56*G56</f>
        <v>0</v>
      </c>
      <c r="I56" s="49"/>
      <c r="J56"/>
      <c r="K56"/>
      <c r="L56"/>
      <c r="M56"/>
      <c r="N56"/>
    </row>
    <row r="57" spans="2:14" ht="33.75" customHeight="1">
      <c r="B57" s="66"/>
      <c r="C57" s="66" t="s">
        <v>52</v>
      </c>
      <c r="D57" s="67"/>
      <c r="E57" s="59"/>
      <c r="F57" s="60"/>
      <c r="G57" s="59"/>
      <c r="H57" s="59">
        <f>SUM(H53:H56)</f>
        <v>0</v>
      </c>
      <c r="I57" s="49"/>
      <c r="J57"/>
      <c r="K57"/>
      <c r="L57"/>
      <c r="M57"/>
      <c r="N57"/>
    </row>
    <row r="58" spans="2:14" ht="33.75" customHeight="1">
      <c r="B58" s="66" t="s">
        <v>68</v>
      </c>
      <c r="C58" s="65" t="s">
        <v>80</v>
      </c>
      <c r="D58" s="67"/>
      <c r="E58" s="59"/>
      <c r="F58" s="60"/>
      <c r="G58" s="59"/>
      <c r="H58" s="59"/>
      <c r="I58" s="49"/>
      <c r="J58"/>
      <c r="K58"/>
      <c r="L58"/>
      <c r="M58"/>
      <c r="N58"/>
    </row>
    <row r="59" spans="2:14" ht="33.75" customHeight="1">
      <c r="B59" s="66"/>
      <c r="C59" s="65" t="s">
        <v>62</v>
      </c>
      <c r="D59" s="69" t="s">
        <v>63</v>
      </c>
      <c r="E59" s="70">
        <v>74.2</v>
      </c>
      <c r="F59" s="60" t="s">
        <v>41</v>
      </c>
      <c r="G59" s="59"/>
      <c r="H59" s="59">
        <f>E59*G59</f>
        <v>0</v>
      </c>
      <c r="I59" s="49"/>
      <c r="J59"/>
      <c r="K59"/>
      <c r="L59"/>
      <c r="M59"/>
      <c r="N59"/>
    </row>
    <row r="60" spans="2:14" ht="33.75" customHeight="1">
      <c r="B60" s="66"/>
      <c r="C60" s="65" t="s">
        <v>64</v>
      </c>
      <c r="D60" s="69" t="s">
        <v>63</v>
      </c>
      <c r="E60" s="70">
        <v>82.8</v>
      </c>
      <c r="F60" s="60" t="s">
        <v>41</v>
      </c>
      <c r="G60" s="59"/>
      <c r="H60" s="59">
        <f>E60*G60</f>
        <v>0</v>
      </c>
      <c r="I60" s="49"/>
      <c r="J60"/>
      <c r="K60"/>
      <c r="L60"/>
      <c r="M60"/>
      <c r="N60"/>
    </row>
    <row r="61" spans="2:14" ht="33.75" customHeight="1">
      <c r="B61" s="66"/>
      <c r="C61" s="65" t="s">
        <v>65</v>
      </c>
      <c r="D61" s="69" t="s">
        <v>63</v>
      </c>
      <c r="E61" s="70">
        <v>61.6</v>
      </c>
      <c r="F61" s="60" t="s">
        <v>41</v>
      </c>
      <c r="G61" s="59"/>
      <c r="H61" s="59">
        <f>E61*G61</f>
        <v>0</v>
      </c>
      <c r="I61" s="49"/>
      <c r="J61"/>
      <c r="K61"/>
      <c r="L61"/>
      <c r="M61"/>
      <c r="N61"/>
    </row>
    <row r="62" spans="2:14" ht="33.75" customHeight="1">
      <c r="B62" s="66"/>
      <c r="C62" s="65" t="s">
        <v>66</v>
      </c>
      <c r="D62" s="69" t="s">
        <v>63</v>
      </c>
      <c r="E62" s="70">
        <v>85.6</v>
      </c>
      <c r="F62" s="60" t="s">
        <v>41</v>
      </c>
      <c r="G62" s="59"/>
      <c r="H62" s="59">
        <f>E62*G62</f>
        <v>0</v>
      </c>
      <c r="I62" s="49"/>
      <c r="J62"/>
      <c r="K62"/>
      <c r="L62"/>
      <c r="M62"/>
      <c r="N62"/>
    </row>
    <row r="63" spans="2:14" ht="33.75" customHeight="1">
      <c r="B63" s="66"/>
      <c r="C63" s="66" t="s">
        <v>52</v>
      </c>
      <c r="D63" s="67"/>
      <c r="E63" s="59"/>
      <c r="F63" s="60"/>
      <c r="G63" s="59"/>
      <c r="H63" s="59">
        <f>SUM(H59:H62)</f>
        <v>0</v>
      </c>
      <c r="I63" s="49"/>
      <c r="J63"/>
      <c r="K63"/>
      <c r="L63"/>
      <c r="M63"/>
      <c r="N63"/>
    </row>
    <row r="64" spans="2:14" ht="33.75" customHeight="1">
      <c r="B64" s="58"/>
      <c r="C64" s="56"/>
      <c r="D64" s="51"/>
      <c r="E64" s="59"/>
      <c r="F64" s="60"/>
      <c r="G64" s="59"/>
      <c r="H64" s="59"/>
      <c r="I64" s="49"/>
      <c r="J64"/>
      <c r="K64"/>
      <c r="L64"/>
      <c r="M64"/>
      <c r="N64"/>
    </row>
    <row r="65" spans="2:14" ht="33.75" customHeight="1">
      <c r="B65" s="57"/>
      <c r="C65" s="66" t="s">
        <v>69</v>
      </c>
      <c r="D65" s="51"/>
      <c r="E65" s="59"/>
      <c r="F65" s="60"/>
      <c r="G65" s="59"/>
      <c r="H65" s="59">
        <f>H50+H57+H63</f>
        <v>0</v>
      </c>
      <c r="I65" s="49"/>
      <c r="J65"/>
      <c r="K65"/>
      <c r="L65"/>
      <c r="M65"/>
      <c r="N65"/>
    </row>
    <row r="66" spans="2:14" ht="33.75" customHeight="1">
      <c r="B66" s="66" t="s">
        <v>38</v>
      </c>
      <c r="C66" s="56" t="s">
        <v>37</v>
      </c>
      <c r="D66" s="44"/>
      <c r="E66" s="59"/>
      <c r="F66" s="60"/>
      <c r="G66" s="59"/>
      <c r="H66" s="59">
        <f>ROUNDDOWN(E66*G66,0)</f>
        <v>0</v>
      </c>
      <c r="I66" s="49"/>
      <c r="J66"/>
      <c r="K66"/>
      <c r="L66"/>
      <c r="M66"/>
      <c r="N66"/>
    </row>
    <row r="67" spans="2:14" ht="33.75" customHeight="1">
      <c r="B67" s="55"/>
      <c r="C67" s="56" t="s">
        <v>40</v>
      </c>
      <c r="D67" s="67" t="s">
        <v>74</v>
      </c>
      <c r="E67" s="59">
        <v>1</v>
      </c>
      <c r="F67" s="61" t="s">
        <v>35</v>
      </c>
      <c r="G67" s="59"/>
      <c r="H67" s="59">
        <f>ROUNDDOWN(E67*G67,0)</f>
        <v>0</v>
      </c>
      <c r="I67" s="49"/>
      <c r="J67"/>
      <c r="K67"/>
      <c r="L67" s="48"/>
      <c r="M67"/>
      <c r="N67"/>
    </row>
    <row r="68" spans="2:14" ht="33.75" customHeight="1">
      <c r="B68" s="55"/>
      <c r="C68" s="56"/>
      <c r="D68" s="50"/>
      <c r="E68" s="59"/>
      <c r="F68" s="61"/>
      <c r="G68" s="59"/>
      <c r="H68" s="59"/>
      <c r="I68" s="49"/>
      <c r="J68"/>
      <c r="K68"/>
      <c r="L68" s="48"/>
      <c r="M68"/>
      <c r="N68"/>
    </row>
    <row r="69" spans="2:14" ht="33.75" customHeight="1">
      <c r="B69" s="55"/>
      <c r="C69" s="66" t="s">
        <v>71</v>
      </c>
      <c r="D69" s="50"/>
      <c r="E69" s="59"/>
      <c r="F69" s="61"/>
      <c r="G69" s="59"/>
      <c r="H69" s="59">
        <f>H67</f>
        <v>0</v>
      </c>
      <c r="I69" s="49"/>
      <c r="J69"/>
      <c r="K69"/>
      <c r="L69" s="48"/>
      <c r="M69"/>
      <c r="N69"/>
    </row>
    <row r="70" spans="2:14" ht="33.75" customHeight="1">
      <c r="B70" s="55"/>
      <c r="C70" s="56"/>
      <c r="D70" s="50"/>
      <c r="E70" s="59"/>
      <c r="F70" s="61"/>
      <c r="G70" s="59"/>
      <c r="H70" s="59"/>
      <c r="I70" s="49"/>
      <c r="J70"/>
      <c r="K70"/>
      <c r="L70" s="48"/>
      <c r="M70"/>
      <c r="N70"/>
    </row>
    <row r="71" spans="2:14" ht="33.75" customHeight="1">
      <c r="B71" s="57"/>
      <c r="C71" s="66" t="s">
        <v>72</v>
      </c>
      <c r="D71" s="51"/>
      <c r="E71" s="59"/>
      <c r="F71" s="60"/>
      <c r="G71" s="59"/>
      <c r="H71" s="59">
        <f>H43+H65+H69</f>
        <v>0</v>
      </c>
      <c r="I71" s="49"/>
      <c r="J71"/>
      <c r="K71"/>
      <c r="L71"/>
      <c r="M71"/>
      <c r="N71"/>
    </row>
  </sheetData>
  <sheetProtection selectLockedCells="1" selectUnlockedCells="1"/>
  <printOptions horizontalCentered="1" verticalCentered="1"/>
  <pageMargins left="0.6694444444444444" right="0.5902777777777778" top="0.9444444444444444" bottom="0.66875" header="0.8659722222222223" footer="0.5902777777777778"/>
  <pageSetup fitToHeight="1" fitToWidth="1" orientation="portrait"/>
  <headerFooter alignWithMargins="0">
    <oddHeader>&amp;L（業務内訳書）</oddHeader>
    <oddFooter>&amp;L&amp;"ＭＳ 明朝,Regular"&amp;12（NO.&amp;P）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由一</dc:creator>
  <cp:keywords/>
  <dc:description/>
  <cp:lastModifiedBy>田中 由一</cp:lastModifiedBy>
  <cp:lastPrinted>2023-09-21T07:26:59Z</cp:lastPrinted>
  <dcterms:created xsi:type="dcterms:W3CDTF">2022-11-08T01:50:30Z</dcterms:created>
  <dcterms:modified xsi:type="dcterms:W3CDTF">2023-09-21T07:27:04Z</dcterms:modified>
  <cp:category/>
  <cp:version/>
  <cp:contentType/>
  <cp:contentStatus/>
</cp:coreProperties>
</file>